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140125 КС 1\"/>
    </mc:Choice>
  </mc:AlternateContent>
  <xr:revisionPtr revIDLastSave="0" documentId="13_ncr:1_{1F853F07-A89E-42EC-A102-0414BD29B0F3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КП 88 Вятка" sheetId="1" r:id="rId1"/>
  </sheets>
  <definedNames>
    <definedName name="_xlnm._FilterDatabase" localSheetId="0" hidden="1">'КП 88 Вятка'!$A$9:$L$45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D42" i="1"/>
  <c r="D41" i="1"/>
  <c r="D39" i="1"/>
  <c r="D38" i="1"/>
  <c r="D36" i="1"/>
  <c r="D34" i="1"/>
  <c r="D33" i="1"/>
  <c r="D31" i="1"/>
  <c r="D28" i="1"/>
  <c r="D27" i="1"/>
  <c r="D25" i="1"/>
  <c r="D20" i="1"/>
  <c r="D18" i="1"/>
  <c r="D17" i="1"/>
  <c r="D14" i="1"/>
  <c r="D12" i="1"/>
  <c r="D45" i="1" l="1"/>
  <c r="D22" i="1"/>
  <c r="F41" i="1" l="1"/>
  <c r="H41" i="1" s="1"/>
  <c r="F20" i="1"/>
  <c r="H20" i="1" s="1"/>
  <c r="F22" i="1"/>
  <c r="H22" i="1" s="1"/>
  <c r="F36" i="1" l="1"/>
  <c r="H36" i="1" s="1"/>
  <c r="F45" i="1" l="1"/>
  <c r="H45" i="1" s="1"/>
  <c r="F43" i="1"/>
  <c r="H43" i="1" s="1"/>
  <c r="F42" i="1"/>
  <c r="H42" i="1" s="1"/>
  <c r="F39" i="1"/>
  <c r="H39" i="1" s="1"/>
  <c r="F38" i="1"/>
  <c r="H38" i="1" s="1"/>
  <c r="F34" i="1"/>
  <c r="H34" i="1" s="1"/>
  <c r="F33" i="1"/>
  <c r="H33" i="1" s="1"/>
  <c r="F31" i="1"/>
  <c r="H31" i="1" s="1"/>
  <c r="F28" i="1"/>
  <c r="H28" i="1" s="1"/>
  <c r="F27" i="1"/>
  <c r="H27" i="1" s="1"/>
  <c r="F25" i="1"/>
  <c r="H25" i="1" s="1"/>
  <c r="F18" i="1"/>
  <c r="H18" i="1" s="1"/>
  <c r="F17" i="1"/>
  <c r="H17" i="1" s="1"/>
  <c r="F14" i="1"/>
  <c r="H14" i="1" s="1"/>
  <c r="F12" i="1"/>
  <c r="H12" i="1" s="1"/>
</calcChain>
</file>

<file path=xl/sharedStrings.xml><?xml version="1.0" encoding="utf-8"?>
<sst xmlns="http://schemas.openxmlformats.org/spreadsheetml/2006/main" count="90" uniqueCount="50">
  <si>
    <t>Ведомость поставки материалов/оборудования по тендеру</t>
  </si>
  <si>
    <t>"Подготовка площадки под бурение скважин куста №88 Вятской площади Арланского нефтяного месторождения (расширение)"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</si>
  <si>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</si>
  <si>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</si>
  <si>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</si>
  <si>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</si>
  <si>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</si>
  <si>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</si>
  <si>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</si>
  <si>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</si>
  <si>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</si>
  <si>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</si>
  <si>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</si>
  <si>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Заказчиком (кол-во)</t>
  </si>
  <si>
    <t>Подрядчиком (кол-во)</t>
  </si>
  <si>
    <t>Подготовительные работы</t>
  </si>
  <si>
    <t>Песок речной строительный ср. крупности, ГОСТ 8736-2014</t>
  </si>
  <si>
    <t>м3</t>
  </si>
  <si>
    <t>Земляные работы</t>
  </si>
  <si>
    <t>Временный переезд через обваловку (2 шт.)</t>
  </si>
  <si>
    <t>Тип покрытия № 1 (S=394м2)</t>
  </si>
  <si>
    <t>Песчано-гравийная смесь природная, ГОСТ 25607-2009</t>
  </si>
  <si>
    <t>Щебень марки М1000 фр. 40-70мм</t>
  </si>
  <si>
    <t>Тип покрытия № 2 (S=396м2)</t>
  </si>
  <si>
    <t>Песчано-гравийная смесь природная, ГОСТ 23735-2014</t>
  </si>
  <si>
    <t>01.02.2025</t>
  </si>
  <si>
    <t>Плита ПДНм-Аv, сер. 3.503.1-91</t>
  </si>
  <si>
    <t>шт</t>
  </si>
  <si>
    <t>Плита ПД2-6, сер. 3.506-17</t>
  </si>
  <si>
    <t>Водопропускные трубы (б/у) ?530х8мм, L=12 м, 4 шт</t>
  </si>
  <si>
    <t>м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</si>
  <si>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</si>
  <si>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</si>
  <si>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</si>
  <si>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</si>
  <si>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</si>
  <si>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Тип покрытия № 1 (S=6836м2)</t>
  </si>
  <si>
    <t>доп</t>
  </si>
  <si>
    <t>Водопропускные сооружения (1 шт.; труба б/у диам. 530х8мм, L=12м)</t>
  </si>
  <si>
    <t>Водопропускные трубы (б/у) диам. 530х8мм, L=12 м, 1шт</t>
  </si>
  <si>
    <t>Съезд к площадке жилого городка</t>
  </si>
  <si>
    <t>Тип покрытия №2, проезд через действующие трубопроводы (S=62,0 м2)</t>
  </si>
  <si>
    <t>Водопропускные сооружения (4 шт.; труба б/у диам.530х8мм, L=12м)</t>
  </si>
  <si>
    <t>РД № 1730-ГП от 10.01.2025</t>
  </si>
  <si>
    <t>"Подготовка площадки под бурение скважин куста №88 Вятской площади Арланского нефтяного месторождения  (расширение на 2 скважины)(РД № 1730-ГП от 10.01.2025)</t>
  </si>
  <si>
    <t>Технологический проезд на период бурения №1 (РД № 1730-ГП от 10.01.2025) (ПК0 - ПК3+06,27, Lобщ=306,27м, категория IV-н; шириной 4,5 м)</t>
  </si>
  <si>
    <t>Тип покрытия №2 (S=1954м2)</t>
  </si>
  <si>
    <t>Технологический проезд на период бурения №2 (РД № 1730-ГП от 10.01.2025) (1ПК0 - 1ПК0+25,50, Lобщ=25,50м, категория IV-н; шириной 4,5 м)</t>
  </si>
  <si>
    <t>Дорога до куста № 88  (РД № 1730-АД от 10.01.2025) 
(ПК0 - ПК13+71,55, L=1371,55м, шириной 4,5 м, категория IV-н)</t>
  </si>
  <si>
    <t>Приложение 4 
(тендер 2025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</si>
</sst>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4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Arial"/>
      <family val="2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53"/>
  <sheetViews>
    <sheetView tabSelected="1" workbookViewId="0">
      <selection activeCell="J3" sqref="J3"/>
    </sheetView>
  </sheetViews>
  <sheetFormatPr defaultColWidth="9.1796875" defaultRowHeight="14" outlineLevelCol="1" x14ac:dyDescent="0.3"/>
  <cols>
    <col min="1" max="1" width="7.26953125" style="19" customWidth="1"/>
    <col min="2" max="2" width="55.7265625" style="17" customWidth="1"/>
    <col min="3" max="3" width="7.7265625" style="15" customWidth="1"/>
    <col min="4" max="4" width="12.54296875" style="16" customWidth="1" outlineLevel="1"/>
    <col min="5" max="5" width="12.54296875" style="1" customWidth="1" outlineLevel="1"/>
    <col min="6" max="6" width="12.54296875" style="17" customWidth="1" outlineLevel="1"/>
    <col min="7" max="7" width="10.54296875" style="18" customWidth="1"/>
    <col min="8" max="8" width="14.26953125" style="17" customWidth="1" outlineLevel="1"/>
    <col min="9" max="9" width="13.7265625" style="17" customWidth="1"/>
    <col min="10" max="10" width="14.453125" style="1" customWidth="1"/>
    <col min="11" max="11" width="11.54296875" style="17" customWidth="1"/>
    <col min="12" max="12" width="10.26953125" style="19" bestFit="1" customWidth="1"/>
    <col min="13" max="16384" width="9.1796875" style="41"/>
  </cols>
  <sheetData>
    <row r="1" spans="1:12" ht="43" customHeight="1" x14ac:dyDescent="0.3">
      <c r="J1" s="55" t="s">
        <v>49</v>
      </c>
      <c r="K1" s="54"/>
      <c r="L1" s="54"/>
    </row>
    <row r="2" spans="1:12" ht="16.5" x14ac:dyDescent="0.35">
      <c r="A2" s="2" t="s">
        <v>0</v>
      </c>
    </row>
    <row r="3" spans="1:12" ht="36" customHeight="1" x14ac:dyDescent="0.3">
      <c r="A3" s="26" t="s">
        <v>1</v>
      </c>
    </row>
    <row r="4" spans="1:12" ht="16.5" x14ac:dyDescent="0.3">
      <c r="A4" s="26" t="s">
        <v>43</v>
      </c>
      <c r="C4" s="26"/>
      <c r="E4" s="26"/>
      <c r="G4" s="26"/>
    </row>
    <row r="5" spans="1:12" ht="16.5" x14ac:dyDescent="0.3">
      <c r="B5" s="24"/>
      <c r="C5" s="25"/>
      <c r="D5" s="24"/>
      <c r="E5" s="24"/>
      <c r="F5" s="24"/>
      <c r="G5" s="24"/>
      <c r="H5" s="24"/>
      <c r="I5" s="24"/>
      <c r="J5" s="24"/>
      <c r="K5" s="24"/>
      <c r="L5" s="24"/>
    </row>
    <row r="6" spans="1:12" ht="5.25" customHeight="1" x14ac:dyDescent="0.35">
      <c r="A6" s="2"/>
    </row>
    <row r="7" spans="1:12" ht="37.5" customHeight="1" x14ac:dyDescent="0.25">
      <c r="A7" s="48" t="s">
        <v>2</v>
      </c>
      <c r="B7" s="50" t="s">
        <v>3</v>
      </c>
      <c r="C7" s="48" t="s">
        <v>4</v>
      </c>
      <c r="D7" s="52" t="s">
        <v>5</v>
      </c>
      <c r="E7" s="53" t="s">
        <v>6</v>
      </c>
      <c r="F7" s="48" t="s">
        <v>7</v>
      </c>
      <c r="G7" s="49" t="s">
        <v>8</v>
      </c>
      <c r="H7" s="48" t="s">
        <v>9</v>
      </c>
      <c r="I7" s="48" t="s">
        <v>10</v>
      </c>
      <c r="J7" s="48"/>
      <c r="K7" s="48" t="s">
        <v>11</v>
      </c>
      <c r="L7" s="48" t="s">
        <v>12</v>
      </c>
    </row>
    <row r="8" spans="1:12" ht="38.25" customHeight="1" x14ac:dyDescent="0.25">
      <c r="A8" s="48"/>
      <c r="B8" s="51"/>
      <c r="C8" s="48"/>
      <c r="D8" s="52"/>
      <c r="E8" s="53"/>
      <c r="F8" s="48"/>
      <c r="G8" s="49"/>
      <c r="H8" s="48"/>
      <c r="I8" s="43" t="s">
        <v>13</v>
      </c>
      <c r="J8" s="43" t="s">
        <v>14</v>
      </c>
      <c r="K8" s="48"/>
      <c r="L8" s="48"/>
    </row>
    <row r="9" spans="1:12" x14ac:dyDescent="0.25">
      <c r="A9" s="3">
        <v>1</v>
      </c>
      <c r="B9" s="43">
        <v>2</v>
      </c>
      <c r="C9" s="3">
        <v>3</v>
      </c>
      <c r="D9" s="43">
        <v>4</v>
      </c>
      <c r="E9" s="3">
        <v>5</v>
      </c>
      <c r="F9" s="43">
        <v>6</v>
      </c>
      <c r="G9" s="3">
        <v>7</v>
      </c>
      <c r="H9" s="43">
        <v>8</v>
      </c>
      <c r="I9" s="3">
        <v>9</v>
      </c>
      <c r="J9" s="43">
        <v>10</v>
      </c>
      <c r="K9" s="3">
        <v>11</v>
      </c>
      <c r="L9" s="43">
        <v>12</v>
      </c>
    </row>
    <row r="10" spans="1:12" ht="56.25" customHeight="1" x14ac:dyDescent="0.25">
      <c r="A10" s="29">
        <v>1</v>
      </c>
      <c r="B10" s="27" t="s">
        <v>44</v>
      </c>
      <c r="C10" s="28"/>
      <c r="D10" s="28"/>
      <c r="E10" s="28"/>
      <c r="F10" s="29"/>
      <c r="G10" s="29"/>
      <c r="H10" s="28"/>
      <c r="I10" s="28"/>
      <c r="J10" s="28"/>
      <c r="K10" s="28"/>
      <c r="L10" s="30"/>
    </row>
    <row r="11" spans="1:12" ht="39.75" customHeight="1" x14ac:dyDescent="0.25">
      <c r="A11" s="29">
        <v>2</v>
      </c>
      <c r="B11" s="31" t="s">
        <v>15</v>
      </c>
      <c r="C11" s="28"/>
      <c r="D11" s="32"/>
      <c r="E11" s="32"/>
      <c r="F11" s="32"/>
      <c r="G11" s="32"/>
      <c r="H11" s="32"/>
      <c r="I11" s="32"/>
      <c r="J11" s="32"/>
      <c r="K11" s="32"/>
      <c r="L11" s="30"/>
    </row>
    <row r="12" spans="1:12" ht="13" x14ac:dyDescent="0.25">
      <c r="A12" s="34">
        <v>3</v>
      </c>
      <c r="B12" s="33" t="s">
        <v>16</v>
      </c>
      <c r="C12" s="34" t="s">
        <v>17</v>
      </c>
      <c r="D12" s="38">
        <f>E12</f>
        <v>750</v>
      </c>
      <c r="E12" s="37">
        <v>750</v>
      </c>
      <c r="F12" s="35">
        <f>E12*1.2</f>
        <v>900</v>
      </c>
      <c r="G12" s="39">
        <v>8276.4</v>
      </c>
      <c r="H12" s="35">
        <f>F12*G12</f>
        <v>7448760</v>
      </c>
      <c r="I12" s="39">
        <v>8276.4</v>
      </c>
      <c r="J12" s="39"/>
      <c r="K12" s="39"/>
      <c r="L12" s="36">
        <v>45689</v>
      </c>
    </row>
    <row r="13" spans="1:12" ht="39.75" customHeight="1" x14ac:dyDescent="0.25">
      <c r="A13" s="29">
        <v>4</v>
      </c>
      <c r="B13" s="31" t="s">
        <v>18</v>
      </c>
      <c r="C13" s="28"/>
      <c r="D13" s="32"/>
      <c r="E13" s="32"/>
      <c r="F13" s="32"/>
      <c r="G13" s="32"/>
      <c r="H13" s="32"/>
      <c r="I13" s="32"/>
      <c r="J13" s="32"/>
      <c r="K13" s="32"/>
      <c r="L13" s="30"/>
    </row>
    <row r="14" spans="1:12" ht="13" x14ac:dyDescent="0.25">
      <c r="A14" s="34">
        <v>5</v>
      </c>
      <c r="B14" s="33" t="s">
        <v>16</v>
      </c>
      <c r="C14" s="34" t="s">
        <v>17</v>
      </c>
      <c r="D14" s="38">
        <f>E14</f>
        <v>750</v>
      </c>
      <c r="E14" s="37">
        <v>750</v>
      </c>
      <c r="F14" s="35">
        <f>E14*1.2</f>
        <v>900</v>
      </c>
      <c r="G14" s="39">
        <v>396</v>
      </c>
      <c r="H14" s="35">
        <f>F14*G14</f>
        <v>356400</v>
      </c>
      <c r="I14" s="39">
        <v>396</v>
      </c>
      <c r="J14" s="39"/>
      <c r="K14" s="39"/>
      <c r="L14" s="36">
        <v>45689</v>
      </c>
    </row>
    <row r="15" spans="1:12" ht="36.75" customHeight="1" x14ac:dyDescent="0.25">
      <c r="A15" s="29">
        <v>6</v>
      </c>
      <c r="B15" s="43" t="s">
        <v>19</v>
      </c>
      <c r="C15" s="28"/>
      <c r="D15" s="28"/>
      <c r="E15" s="28"/>
      <c r="F15" s="29"/>
      <c r="G15" s="29"/>
      <c r="H15" s="28"/>
      <c r="I15" s="28"/>
      <c r="J15" s="28"/>
      <c r="K15" s="28"/>
      <c r="L15" s="30"/>
    </row>
    <row r="16" spans="1:12" ht="39.75" customHeight="1" x14ac:dyDescent="0.25">
      <c r="A16" s="29">
        <v>7</v>
      </c>
      <c r="B16" s="31" t="s">
        <v>20</v>
      </c>
      <c r="C16" s="28"/>
      <c r="D16" s="32"/>
      <c r="E16" s="32"/>
      <c r="F16" s="32"/>
      <c r="G16" s="32"/>
      <c r="H16" s="32"/>
      <c r="I16" s="32"/>
      <c r="J16" s="32"/>
      <c r="K16" s="32"/>
      <c r="L16" s="30"/>
    </row>
    <row r="17" spans="1:12" ht="13" x14ac:dyDescent="0.25">
      <c r="A17" s="34">
        <v>8</v>
      </c>
      <c r="B17" s="33" t="s">
        <v>21</v>
      </c>
      <c r="C17" s="34" t="s">
        <v>17</v>
      </c>
      <c r="D17" s="38">
        <f t="shared" ref="D17:D18" si="0">E17</f>
        <v>990</v>
      </c>
      <c r="E17" s="37">
        <v>990</v>
      </c>
      <c r="F17" s="35">
        <f>E17*1.2</f>
        <v>1188</v>
      </c>
      <c r="G17" s="39">
        <v>48.1</v>
      </c>
      <c r="H17" s="35">
        <f>F17*G17</f>
        <v>57142.8</v>
      </c>
      <c r="I17" s="39">
        <v>48.1</v>
      </c>
      <c r="J17" s="39"/>
      <c r="K17" s="39"/>
      <c r="L17" s="36">
        <v>45689</v>
      </c>
    </row>
    <row r="18" spans="1:12" ht="13" x14ac:dyDescent="0.25">
      <c r="A18" s="34">
        <v>9</v>
      </c>
      <c r="B18" s="33" t="s">
        <v>22</v>
      </c>
      <c r="C18" s="34" t="s">
        <v>17</v>
      </c>
      <c r="D18" s="38">
        <f t="shared" si="0"/>
        <v>3480</v>
      </c>
      <c r="E18" s="37">
        <v>3480</v>
      </c>
      <c r="F18" s="35">
        <f>E18*1.2</f>
        <v>4176</v>
      </c>
      <c r="G18" s="39">
        <v>205</v>
      </c>
      <c r="H18" s="35">
        <f>F18*G18</f>
        <v>856080</v>
      </c>
      <c r="I18" s="39">
        <v>205</v>
      </c>
      <c r="J18" s="39"/>
      <c r="K18" s="39"/>
      <c r="L18" s="36">
        <v>45689</v>
      </c>
    </row>
    <row r="19" spans="1:12" ht="18" customHeight="1" x14ac:dyDescent="0.25">
      <c r="A19" s="34" t="s">
        <v>37</v>
      </c>
      <c r="B19" s="44" t="s">
        <v>40</v>
      </c>
      <c r="C19" s="34"/>
      <c r="D19" s="38"/>
      <c r="E19" s="37"/>
      <c r="F19" s="35"/>
      <c r="G19" s="39"/>
      <c r="H19" s="35"/>
      <c r="I19" s="39"/>
      <c r="J19" s="39"/>
      <c r="K19" s="39"/>
      <c r="L19" s="36"/>
    </row>
    <row r="20" spans="1:12" ht="13" x14ac:dyDescent="0.25">
      <c r="A20" s="34" t="s">
        <v>37</v>
      </c>
      <c r="B20" s="33" t="s">
        <v>22</v>
      </c>
      <c r="C20" s="34" t="s">
        <v>17</v>
      </c>
      <c r="D20" s="38">
        <f>E20</f>
        <v>3480</v>
      </c>
      <c r="E20" s="37">
        <v>3480</v>
      </c>
      <c r="F20" s="35">
        <f>E20*1.2</f>
        <v>4176</v>
      </c>
      <c r="G20" s="39">
        <v>19</v>
      </c>
      <c r="H20" s="35">
        <f>F20*G20</f>
        <v>79344</v>
      </c>
      <c r="I20" s="39">
        <v>19</v>
      </c>
      <c r="J20" s="39"/>
      <c r="K20" s="39"/>
      <c r="L20" s="36">
        <v>45689</v>
      </c>
    </row>
    <row r="21" spans="1:12" ht="28" x14ac:dyDescent="0.25">
      <c r="A21" s="34" t="s">
        <v>37</v>
      </c>
      <c r="B21" s="31" t="s">
        <v>38</v>
      </c>
      <c r="C21" s="34"/>
      <c r="D21" s="38"/>
      <c r="E21" s="37"/>
      <c r="F21" s="35"/>
      <c r="G21" s="39"/>
      <c r="H21" s="35"/>
      <c r="I21" s="39"/>
      <c r="J21" s="39"/>
      <c r="K21" s="39"/>
      <c r="L21" s="36"/>
    </row>
    <row r="22" spans="1:12" ht="36.75" customHeight="1" x14ac:dyDescent="0.25">
      <c r="A22" s="34" t="s">
        <v>37</v>
      </c>
      <c r="B22" s="33" t="s">
        <v>39</v>
      </c>
      <c r="C22" s="34" t="s">
        <v>30</v>
      </c>
      <c r="D22" s="38">
        <f>E22</f>
        <v>17500</v>
      </c>
      <c r="E22" s="37">
        <v>17500</v>
      </c>
      <c r="F22" s="35">
        <f>E22*1.2</f>
        <v>21000</v>
      </c>
      <c r="G22" s="39">
        <v>12</v>
      </c>
      <c r="H22" s="35">
        <f>F22*G22</f>
        <v>252000</v>
      </c>
      <c r="I22" s="39">
        <v>12</v>
      </c>
      <c r="J22" s="39"/>
      <c r="K22" s="39">
        <v>48</v>
      </c>
      <c r="L22" s="36" t="s">
        <v>25</v>
      </c>
    </row>
    <row r="23" spans="1:12" ht="58.5" customHeight="1" x14ac:dyDescent="0.25">
      <c r="A23" s="29">
        <v>10</v>
      </c>
      <c r="B23" s="27" t="s">
        <v>45</v>
      </c>
      <c r="C23" s="28"/>
      <c r="D23" s="28"/>
      <c r="E23" s="28"/>
      <c r="F23" s="29"/>
      <c r="G23" s="29"/>
      <c r="H23" s="28"/>
      <c r="I23" s="28"/>
      <c r="J23" s="28"/>
      <c r="K23" s="28"/>
      <c r="L23" s="30"/>
    </row>
    <row r="24" spans="1:12" ht="39.75" customHeight="1" x14ac:dyDescent="0.25">
      <c r="A24" s="29">
        <v>11</v>
      </c>
      <c r="B24" s="31" t="s">
        <v>15</v>
      </c>
      <c r="C24" s="28"/>
      <c r="D24" s="32"/>
      <c r="E24" s="32"/>
      <c r="F24" s="32"/>
      <c r="G24" s="32"/>
      <c r="H24" s="32"/>
      <c r="I24" s="32"/>
      <c r="J24" s="32"/>
      <c r="K24" s="32"/>
      <c r="L24" s="30"/>
    </row>
    <row r="25" spans="1:12" ht="13" x14ac:dyDescent="0.25">
      <c r="A25" s="34">
        <v>12</v>
      </c>
      <c r="B25" s="33" t="s">
        <v>16</v>
      </c>
      <c r="C25" s="34" t="s">
        <v>17</v>
      </c>
      <c r="D25" s="38">
        <f>E25</f>
        <v>750</v>
      </c>
      <c r="E25" s="37">
        <v>750</v>
      </c>
      <c r="F25" s="35">
        <f>E25*1.2</f>
        <v>900</v>
      </c>
      <c r="G25" s="39">
        <v>898</v>
      </c>
      <c r="H25" s="35">
        <f>F25*G25</f>
        <v>808200</v>
      </c>
      <c r="I25" s="39">
        <v>1116.5</v>
      </c>
      <c r="J25" s="39"/>
      <c r="K25" s="39"/>
      <c r="L25" s="36">
        <v>45689</v>
      </c>
    </row>
    <row r="26" spans="1:12" ht="39.75" customHeight="1" x14ac:dyDescent="0.25">
      <c r="A26" s="29">
        <v>13</v>
      </c>
      <c r="B26" s="31" t="s">
        <v>46</v>
      </c>
      <c r="C26" s="28"/>
      <c r="D26" s="32"/>
      <c r="E26" s="32"/>
      <c r="F26" s="32"/>
      <c r="G26" s="32"/>
      <c r="H26" s="32"/>
      <c r="I26" s="32"/>
      <c r="J26" s="32"/>
      <c r="K26" s="32"/>
      <c r="L26" s="30"/>
    </row>
    <row r="27" spans="1:12" ht="13" x14ac:dyDescent="0.25">
      <c r="A27" s="34">
        <v>14</v>
      </c>
      <c r="B27" s="33" t="s">
        <v>21</v>
      </c>
      <c r="C27" s="34" t="s">
        <v>17</v>
      </c>
      <c r="D27" s="38">
        <f t="shared" ref="D27:D28" si="1">E27</f>
        <v>990</v>
      </c>
      <c r="E27" s="37">
        <v>990</v>
      </c>
      <c r="F27" s="35">
        <f>E27*1.2</f>
        <v>1188</v>
      </c>
      <c r="G27" s="39">
        <v>238.4</v>
      </c>
      <c r="H27" s="35">
        <f>F27*G27</f>
        <v>283219.20000000001</v>
      </c>
      <c r="I27" s="39">
        <v>239.4</v>
      </c>
      <c r="J27" s="39"/>
      <c r="K27" s="39"/>
      <c r="L27" s="36">
        <v>45689</v>
      </c>
    </row>
    <row r="28" spans="1:12" ht="13" x14ac:dyDescent="0.25">
      <c r="A28" s="34">
        <v>15</v>
      </c>
      <c r="B28" s="33" t="s">
        <v>22</v>
      </c>
      <c r="C28" s="34" t="s">
        <v>17</v>
      </c>
      <c r="D28" s="38">
        <f t="shared" si="1"/>
        <v>3480</v>
      </c>
      <c r="E28" s="37">
        <v>3480</v>
      </c>
      <c r="F28" s="35">
        <f>E28*1.2</f>
        <v>4176</v>
      </c>
      <c r="G28" s="39">
        <v>381</v>
      </c>
      <c r="H28" s="35">
        <f>F28*G28</f>
        <v>1591056</v>
      </c>
      <c r="I28" s="39">
        <v>383</v>
      </c>
      <c r="J28" s="39"/>
      <c r="K28" s="39"/>
      <c r="L28" s="36">
        <v>45689</v>
      </c>
    </row>
    <row r="29" spans="1:12" ht="56.25" customHeight="1" x14ac:dyDescent="0.25">
      <c r="A29" s="29">
        <v>16</v>
      </c>
      <c r="B29" s="27" t="s">
        <v>47</v>
      </c>
      <c r="C29" s="28"/>
      <c r="D29" s="28"/>
      <c r="E29" s="28"/>
      <c r="F29" s="29"/>
      <c r="G29" s="29"/>
      <c r="H29" s="28"/>
      <c r="I29" s="28"/>
      <c r="J29" s="28"/>
      <c r="K29" s="28"/>
      <c r="L29" s="30"/>
    </row>
    <row r="30" spans="1:12" ht="39.75" customHeight="1" x14ac:dyDescent="0.25">
      <c r="A30" s="29">
        <v>17</v>
      </c>
      <c r="B30" s="31" t="s">
        <v>15</v>
      </c>
      <c r="C30" s="28"/>
      <c r="D30" s="32"/>
      <c r="E30" s="32"/>
      <c r="F30" s="32"/>
      <c r="G30" s="32"/>
      <c r="H30" s="32"/>
      <c r="I30" s="32"/>
      <c r="J30" s="32"/>
      <c r="K30" s="32"/>
      <c r="L30" s="30"/>
    </row>
    <row r="31" spans="1:12" ht="13" x14ac:dyDescent="0.25">
      <c r="A31" s="34">
        <v>18</v>
      </c>
      <c r="B31" s="33" t="s">
        <v>16</v>
      </c>
      <c r="C31" s="34" t="s">
        <v>17</v>
      </c>
      <c r="D31" s="38">
        <f>E31</f>
        <v>750</v>
      </c>
      <c r="E31" s="37">
        <v>750</v>
      </c>
      <c r="F31" s="35">
        <f>E31*1.2</f>
        <v>900</v>
      </c>
      <c r="G31" s="39">
        <v>143</v>
      </c>
      <c r="H31" s="35">
        <f>F31*G31</f>
        <v>128700</v>
      </c>
      <c r="I31" s="39">
        <v>143</v>
      </c>
      <c r="J31" s="39"/>
      <c r="K31" s="39"/>
      <c r="L31" s="36">
        <v>45689</v>
      </c>
    </row>
    <row r="32" spans="1:12" ht="39.75" customHeight="1" x14ac:dyDescent="0.25">
      <c r="A32" s="29">
        <v>19</v>
      </c>
      <c r="B32" s="31" t="s">
        <v>23</v>
      </c>
      <c r="C32" s="28"/>
      <c r="D32" s="32"/>
      <c r="E32" s="32"/>
      <c r="F32" s="32"/>
      <c r="G32" s="32"/>
      <c r="H32" s="32"/>
      <c r="I32" s="32"/>
      <c r="J32" s="32"/>
      <c r="K32" s="32"/>
      <c r="L32" s="30"/>
    </row>
    <row r="33" spans="1:12" ht="13" x14ac:dyDescent="0.25">
      <c r="A33" s="34">
        <v>20</v>
      </c>
      <c r="B33" s="33" t="s">
        <v>21</v>
      </c>
      <c r="C33" s="34" t="s">
        <v>17</v>
      </c>
      <c r="D33" s="38">
        <f t="shared" ref="D33:D34" si="2">E33</f>
        <v>990</v>
      </c>
      <c r="E33" s="37">
        <v>990</v>
      </c>
      <c r="F33" s="35">
        <f t="shared" ref="F33:F43" si="3">E33*1.2</f>
        <v>1188</v>
      </c>
      <c r="G33" s="39">
        <v>48.3</v>
      </c>
      <c r="H33" s="35">
        <f t="shared" ref="H33:H43" si="4">F33*G33</f>
        <v>57380.399999999994</v>
      </c>
      <c r="I33" s="39">
        <v>48.3</v>
      </c>
      <c r="J33" s="39"/>
      <c r="K33" s="39"/>
      <c r="L33" s="36">
        <v>45689</v>
      </c>
    </row>
    <row r="34" spans="1:12" ht="13" x14ac:dyDescent="0.25">
      <c r="A34" s="34">
        <v>21</v>
      </c>
      <c r="B34" s="33" t="s">
        <v>22</v>
      </c>
      <c r="C34" s="34" t="s">
        <v>17</v>
      </c>
      <c r="D34" s="38">
        <f t="shared" si="2"/>
        <v>3480</v>
      </c>
      <c r="E34" s="37">
        <v>3480</v>
      </c>
      <c r="F34" s="35">
        <f t="shared" si="3"/>
        <v>4176</v>
      </c>
      <c r="G34" s="39">
        <v>77.22</v>
      </c>
      <c r="H34" s="35">
        <f t="shared" si="4"/>
        <v>322470.71999999997</v>
      </c>
      <c r="I34" s="39">
        <v>77.22</v>
      </c>
      <c r="J34" s="39"/>
      <c r="K34" s="39"/>
      <c r="L34" s="36">
        <v>45689</v>
      </c>
    </row>
    <row r="35" spans="1:12" ht="33.75" customHeight="1" x14ac:dyDescent="0.25">
      <c r="A35" s="34"/>
      <c r="B35" s="40" t="s">
        <v>48</v>
      </c>
      <c r="C35" s="34"/>
      <c r="D35" s="38"/>
      <c r="E35" s="37"/>
      <c r="F35" s="35"/>
      <c r="G35" s="39"/>
      <c r="H35" s="35"/>
      <c r="I35" s="39"/>
      <c r="J35" s="39"/>
      <c r="K35" s="39"/>
      <c r="L35" s="36"/>
    </row>
    <row r="36" spans="1:12" ht="13" x14ac:dyDescent="0.25">
      <c r="A36" s="34" t="s">
        <v>37</v>
      </c>
      <c r="B36" s="33" t="s">
        <v>16</v>
      </c>
      <c r="C36" s="34" t="s">
        <v>17</v>
      </c>
      <c r="D36" s="38">
        <f>E36</f>
        <v>750</v>
      </c>
      <c r="E36" s="37">
        <v>750</v>
      </c>
      <c r="F36" s="35">
        <f>E36*1.2</f>
        <v>900</v>
      </c>
      <c r="G36" s="39">
        <v>3447.4</v>
      </c>
      <c r="H36" s="35">
        <f>F36*G36</f>
        <v>3102660</v>
      </c>
      <c r="I36" s="39">
        <v>3447.4</v>
      </c>
      <c r="J36" s="39"/>
      <c r="K36" s="39"/>
      <c r="L36" s="36">
        <v>45689</v>
      </c>
    </row>
    <row r="37" spans="1:12" ht="24" customHeight="1" x14ac:dyDescent="0.25">
      <c r="A37" s="34"/>
      <c r="B37" s="42" t="s">
        <v>36</v>
      </c>
      <c r="C37" s="34"/>
      <c r="D37" s="38"/>
      <c r="E37" s="37"/>
      <c r="F37" s="35"/>
      <c r="G37" s="39"/>
      <c r="H37" s="35"/>
      <c r="I37" s="39"/>
      <c r="J37" s="39"/>
      <c r="K37" s="39"/>
      <c r="L37" s="36"/>
    </row>
    <row r="38" spans="1:12" ht="13" x14ac:dyDescent="0.25">
      <c r="A38" s="34">
        <v>22</v>
      </c>
      <c r="B38" s="33" t="s">
        <v>24</v>
      </c>
      <c r="C38" s="34" t="s">
        <v>17</v>
      </c>
      <c r="D38" s="38">
        <f t="shared" ref="D38:D39" si="5">E38</f>
        <v>990</v>
      </c>
      <c r="E38" s="37">
        <v>990</v>
      </c>
      <c r="F38" s="35">
        <f t="shared" si="3"/>
        <v>1188</v>
      </c>
      <c r="G38" s="39">
        <v>834.5</v>
      </c>
      <c r="H38" s="35">
        <f t="shared" si="4"/>
        <v>991386</v>
      </c>
      <c r="I38" s="39">
        <v>841.6</v>
      </c>
      <c r="J38" s="39"/>
      <c r="K38" s="39"/>
      <c r="L38" s="36" t="s">
        <v>25</v>
      </c>
    </row>
    <row r="39" spans="1:12" ht="13" x14ac:dyDescent="0.25">
      <c r="A39" s="34">
        <v>23</v>
      </c>
      <c r="B39" s="33" t="s">
        <v>22</v>
      </c>
      <c r="C39" s="34" t="s">
        <v>17</v>
      </c>
      <c r="D39" s="38">
        <f t="shared" si="5"/>
        <v>3480</v>
      </c>
      <c r="E39" s="37">
        <v>3480</v>
      </c>
      <c r="F39" s="35">
        <f t="shared" si="3"/>
        <v>4176</v>
      </c>
      <c r="G39" s="39">
        <v>1334</v>
      </c>
      <c r="H39" s="35">
        <f t="shared" si="4"/>
        <v>5570784</v>
      </c>
      <c r="I39" s="39">
        <v>1334</v>
      </c>
      <c r="J39" s="39"/>
      <c r="K39" s="39"/>
      <c r="L39" s="36" t="s">
        <v>25</v>
      </c>
    </row>
    <row r="40" spans="1:12" ht="33.75" customHeight="1" x14ac:dyDescent="0.25">
      <c r="A40" s="34"/>
      <c r="B40" s="42" t="s">
        <v>41</v>
      </c>
      <c r="C40" s="34"/>
      <c r="D40" s="38"/>
      <c r="E40" s="37"/>
      <c r="F40" s="35"/>
      <c r="G40" s="39"/>
      <c r="H40" s="35"/>
      <c r="I40" s="39"/>
      <c r="J40" s="39"/>
      <c r="K40" s="39"/>
      <c r="L40" s="36"/>
    </row>
    <row r="41" spans="1:12" ht="13" x14ac:dyDescent="0.25">
      <c r="A41" s="34" t="s">
        <v>37</v>
      </c>
      <c r="B41" s="33" t="s">
        <v>24</v>
      </c>
      <c r="C41" s="34" t="s">
        <v>17</v>
      </c>
      <c r="D41" s="38">
        <f t="shared" ref="D41:D43" si="6">E41</f>
        <v>990</v>
      </c>
      <c r="E41" s="37">
        <v>990</v>
      </c>
      <c r="F41" s="35">
        <f t="shared" ref="F41" si="7">E41*1.2</f>
        <v>1188</v>
      </c>
      <c r="G41" s="39">
        <v>7.6</v>
      </c>
      <c r="H41" s="35">
        <f t="shared" ref="H41" si="8">F41*G41</f>
        <v>9028.7999999999993</v>
      </c>
      <c r="I41" s="39">
        <v>7.6</v>
      </c>
      <c r="J41" s="39"/>
      <c r="K41" s="39"/>
      <c r="L41" s="36" t="s">
        <v>25</v>
      </c>
    </row>
    <row r="42" spans="1:12" ht="13" x14ac:dyDescent="0.25">
      <c r="A42" s="34">
        <v>24</v>
      </c>
      <c r="B42" s="33" t="s">
        <v>26</v>
      </c>
      <c r="C42" s="34" t="s">
        <v>27</v>
      </c>
      <c r="D42" s="38">
        <f t="shared" si="6"/>
        <v>40330</v>
      </c>
      <c r="E42" s="37">
        <v>40330</v>
      </c>
      <c r="F42" s="35">
        <f t="shared" si="3"/>
        <v>48396</v>
      </c>
      <c r="G42" s="39">
        <v>4</v>
      </c>
      <c r="H42" s="35">
        <f t="shared" si="4"/>
        <v>193584</v>
      </c>
      <c r="I42" s="39">
        <v>4</v>
      </c>
      <c r="J42" s="39"/>
      <c r="K42" s="39"/>
      <c r="L42" s="36" t="s">
        <v>25</v>
      </c>
    </row>
    <row r="43" spans="1:12" ht="13" x14ac:dyDescent="0.25">
      <c r="A43" s="34">
        <v>25</v>
      </c>
      <c r="B43" s="33" t="s">
        <v>28</v>
      </c>
      <c r="C43" s="34" t="s">
        <v>27</v>
      </c>
      <c r="D43" s="38">
        <f t="shared" si="6"/>
        <v>20760</v>
      </c>
      <c r="E43" s="37">
        <v>20760</v>
      </c>
      <c r="F43" s="35">
        <f t="shared" si="3"/>
        <v>24912</v>
      </c>
      <c r="G43" s="39">
        <v>3</v>
      </c>
      <c r="H43" s="35">
        <f t="shared" si="4"/>
        <v>74736</v>
      </c>
      <c r="I43" s="39">
        <v>3</v>
      </c>
      <c r="J43" s="39"/>
      <c r="K43" s="39"/>
      <c r="L43" s="36" t="s">
        <v>25</v>
      </c>
    </row>
    <row r="44" spans="1:12" ht="39.75" customHeight="1" x14ac:dyDescent="0.25">
      <c r="A44" s="29">
        <v>26</v>
      </c>
      <c r="B44" s="31" t="s">
        <v>42</v>
      </c>
      <c r="C44" s="28"/>
      <c r="D44" s="32"/>
      <c r="E44" s="32"/>
      <c r="F44" s="32"/>
      <c r="G44" s="32"/>
      <c r="H44" s="32"/>
      <c r="I44" s="32"/>
      <c r="J44" s="32"/>
      <c r="K44" s="32"/>
      <c r="L44" s="30"/>
    </row>
    <row r="45" spans="1:12" ht="36.75" customHeight="1" x14ac:dyDescent="0.25">
      <c r="A45" s="34">
        <v>28</v>
      </c>
      <c r="B45" s="33" t="s">
        <v>29</v>
      </c>
      <c r="C45" s="34" t="s">
        <v>30</v>
      </c>
      <c r="D45" s="38">
        <f>E45</f>
        <v>17500</v>
      </c>
      <c r="E45" s="37">
        <v>17500</v>
      </c>
      <c r="F45" s="35">
        <f>E45*1.2</f>
        <v>21000</v>
      </c>
      <c r="G45" s="39">
        <v>48</v>
      </c>
      <c r="H45" s="35">
        <f>F45*G45</f>
        <v>1008000</v>
      </c>
      <c r="I45" s="39">
        <v>48</v>
      </c>
      <c r="J45" s="39"/>
      <c r="K45" s="39">
        <v>48</v>
      </c>
      <c r="L45" s="36" t="s">
        <v>25</v>
      </c>
    </row>
    <row r="46" spans="1:12" x14ac:dyDescent="0.25">
      <c r="A46" s="4"/>
      <c r="B46" s="9"/>
      <c r="C46" s="5"/>
      <c r="D46" s="6"/>
      <c r="E46" s="6"/>
      <c r="F46" s="6"/>
      <c r="G46" s="6"/>
      <c r="H46" s="6"/>
      <c r="I46" s="6"/>
      <c r="J46" s="6"/>
      <c r="K46" s="6"/>
      <c r="L46" s="7"/>
    </row>
    <row r="47" spans="1:12" ht="15.75" customHeight="1" x14ac:dyDescent="0.3">
      <c r="A47" s="8"/>
      <c r="B47" s="46"/>
      <c r="C47" s="46"/>
      <c r="D47" s="46"/>
      <c r="E47" s="46"/>
      <c r="F47" s="9"/>
      <c r="G47" s="20"/>
      <c r="H47" s="6"/>
      <c r="I47" s="21"/>
      <c r="J47" s="22"/>
      <c r="K47" s="21"/>
      <c r="L47" s="23"/>
    </row>
    <row r="48" spans="1:12" ht="15" x14ac:dyDescent="0.3">
      <c r="A48" s="10"/>
      <c r="B48" s="47" t="s">
        <v>31</v>
      </c>
      <c r="C48" s="47"/>
      <c r="D48" s="47"/>
      <c r="E48" s="47"/>
      <c r="F48" s="47"/>
      <c r="G48" s="11"/>
      <c r="H48" s="12"/>
      <c r="I48" s="12"/>
      <c r="J48" s="13"/>
      <c r="K48" s="12"/>
      <c r="L48" s="14"/>
    </row>
    <row r="49" spans="1:12" ht="15" x14ac:dyDescent="0.3">
      <c r="A49" s="10"/>
      <c r="B49" s="47" t="s">
        <v>32</v>
      </c>
      <c r="C49" s="47"/>
      <c r="D49" s="47"/>
      <c r="E49" s="47"/>
      <c r="F49" s="47"/>
      <c r="G49" s="11"/>
      <c r="H49" s="12"/>
      <c r="I49" s="12"/>
      <c r="J49" s="13"/>
      <c r="K49" s="12"/>
      <c r="L49" s="14"/>
    </row>
    <row r="50" spans="1:12" ht="19.5" customHeight="1" x14ac:dyDescent="0.3">
      <c r="A50" s="10"/>
      <c r="B50" s="12" t="s">
        <v>33</v>
      </c>
      <c r="C50" s="13"/>
      <c r="D50" s="12"/>
      <c r="E50" s="13"/>
      <c r="F50" s="12"/>
      <c r="G50" s="11"/>
      <c r="H50" s="12"/>
      <c r="I50" s="12"/>
      <c r="J50" s="13"/>
      <c r="K50" s="12"/>
      <c r="L50" s="14"/>
    </row>
    <row r="51" spans="1:12" ht="21.75" customHeight="1" x14ac:dyDescent="0.3">
      <c r="A51" s="10"/>
      <c r="B51" s="12" t="s">
        <v>34</v>
      </c>
      <c r="C51" s="12"/>
      <c r="D51" s="12"/>
      <c r="E51" s="12"/>
      <c r="F51" s="12"/>
      <c r="G51" s="12"/>
      <c r="H51" s="12"/>
      <c r="I51" s="12"/>
      <c r="J51" s="12"/>
      <c r="K51" s="12"/>
      <c r="L51" s="14"/>
    </row>
    <row r="52" spans="1:12" ht="63" customHeight="1" x14ac:dyDescent="0.3">
      <c r="A52" s="10"/>
      <c r="B52" s="45" t="s">
        <v>35</v>
      </c>
      <c r="C52" s="45"/>
      <c r="D52" s="45"/>
      <c r="E52" s="45"/>
      <c r="F52" s="45"/>
      <c r="G52" s="45"/>
      <c r="H52" s="45"/>
      <c r="I52" s="45"/>
      <c r="J52" s="13"/>
      <c r="K52" s="12"/>
      <c r="L52" s="14"/>
    </row>
    <row r="53" spans="1:12" ht="8.25" customHeight="1" x14ac:dyDescent="0.3">
      <c r="A53" s="10"/>
      <c r="B53" s="12"/>
      <c r="C53" s="13"/>
      <c r="D53" s="12"/>
      <c r="E53" s="13"/>
      <c r="F53" s="12"/>
      <c r="G53" s="11"/>
      <c r="H53" s="12"/>
      <c r="I53" s="12"/>
      <c r="J53" s="13"/>
      <c r="K53" s="12"/>
      <c r="L53" s="14"/>
    </row>
  </sheetData>
  <autoFilter ref="A9:L45" xr:uid="{00000000-0009-0000-0000-000000000000}"/>
  <mergeCells count="16">
    <mergeCell ref="K7:K8"/>
    <mergeCell ref="L7:L8"/>
    <mergeCell ref="F7:F8"/>
    <mergeCell ref="G7:G8"/>
    <mergeCell ref="H7:H8"/>
    <mergeCell ref="B52:I52"/>
    <mergeCell ref="B47:E47"/>
    <mergeCell ref="B48:F48"/>
    <mergeCell ref="B49:F49"/>
    <mergeCell ref="J1:L1"/>
    <mergeCell ref="I7:J7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9" footer="0.31496062992125989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 88 Вятка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Гулидова Мария Андреевна</cp:lastModifiedBy>
  <cp:lastPrinted>2014-04-02T06:25:50Z</cp:lastPrinted>
  <dcterms:created xsi:type="dcterms:W3CDTF">2014-04-02T04:58:06Z</dcterms:created>
  <dcterms:modified xsi:type="dcterms:W3CDTF">2025-01-14T07:39:09Z</dcterms:modified>
</cp:coreProperties>
</file>